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MONTHLY SALARY" sheetId="1" r:id="rId1"/>
  </sheets>
  <definedNames/>
  <calcPr fullCalcOnLoad="1"/>
</workbook>
</file>

<file path=xl/sharedStrings.xml><?xml version="1.0" encoding="utf-8"?>
<sst xmlns="http://schemas.openxmlformats.org/spreadsheetml/2006/main" count="206" uniqueCount="107">
  <si>
    <t>S.NO.</t>
  </si>
  <si>
    <t>STAFF CODE</t>
  </si>
  <si>
    <t>NAME OF THE EMPLOYEE</t>
  </si>
  <si>
    <t>DESIGNATION OF THE EMPLOYEE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</si>
  <si>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</si>
  <si>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</si>
  <si>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</si>
  <si>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</si>
  <si>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</si>
  <si>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</si>
  <si>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</si>
  <si>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NATIONAL PENSION SCHEME(MGT SHARE)</t>
  </si>
  <si>
    <t>CPF (MGT SHARE)</t>
  </si>
  <si>
    <t>CASH HANDLING &amp; TREASURY ALLOWANCE</t>
  </si>
  <si>
    <t>HIGH ALTITUDE ALLOWANCE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</si>
  <si>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</si>
  <si>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</si>
  <si>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</si>
  <si>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</si>
  <si>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</si>
  <si>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TOUGH LOCATION ALLOWANCE- III</t>
  </si>
  <si>
    <t>II SHIFT ALLOWANCE</t>
  </si>
  <si>
    <t>LS  &amp; PC (PROJECT KVs)</t>
  </si>
  <si>
    <t>OTHER ALLOWANCE</t>
  </si>
  <si>
    <t>DRESS ALLOWANCE</t>
  </si>
  <si>
    <t>GROSS  SALARY</t>
  </si>
  <si>
    <t>V-P</t>
  </si>
  <si>
    <t>MS CHITRA JOSHI</t>
  </si>
  <si>
    <t>PGT</t>
  </si>
  <si>
    <t>MS KIRAN BHATT</t>
  </si>
  <si>
    <t>SH GOVIND SINGH CHAUHAN</t>
  </si>
  <si>
    <t>MS S.P.SINGH</t>
  </si>
  <si>
    <t>SH  RAJENDER SINGH KHATRI</t>
  </si>
  <si>
    <t>Mrs Archana Kumari</t>
  </si>
  <si>
    <t>MS PUSHPA NAITHANI</t>
  </si>
  <si>
    <t>TGT</t>
  </si>
  <si>
    <t>MS SUDHA PATHAK</t>
  </si>
  <si>
    <t>SH A P SINGH</t>
  </si>
  <si>
    <t>MS MINAKSHI KHATI</t>
  </si>
  <si>
    <t>MS MEENA KUNWAR</t>
  </si>
  <si>
    <t>SH MANISH SALANI</t>
  </si>
  <si>
    <t xml:space="preserve">SH VIRENDER SINGH VERMA  </t>
  </si>
  <si>
    <t>MS MENKA SHARMA</t>
  </si>
  <si>
    <t>MS SUNITA NAITHANI</t>
  </si>
  <si>
    <t>MS LALITA CHAUHAN</t>
  </si>
  <si>
    <t>MR GUMAN SINGH JATAV</t>
  </si>
  <si>
    <t>MR YASEEN AHMAD</t>
  </si>
  <si>
    <t>PET</t>
  </si>
  <si>
    <t>MS KUMUD PACHOREE JOSHI</t>
  </si>
  <si>
    <t>WET</t>
  </si>
  <si>
    <t>MS BINITA JUGRAN</t>
  </si>
  <si>
    <t>PRT</t>
  </si>
  <si>
    <t>MS SATYAWATI ASWAL</t>
  </si>
  <si>
    <t>MS S R VERMA</t>
  </si>
  <si>
    <t>MS NEELAM BIST</t>
  </si>
  <si>
    <t>SMT ANJU</t>
  </si>
  <si>
    <t>MS VINITA TOMAR</t>
  </si>
  <si>
    <t>MS ABHA JOSHI</t>
  </si>
  <si>
    <t>MS PREETI SAKLANI</t>
  </si>
  <si>
    <t>MS NEELAM JOSHI</t>
  </si>
  <si>
    <t>MS REKHA BIST</t>
  </si>
  <si>
    <t>MS SUNITA DHANPURI</t>
  </si>
  <si>
    <t>MT</t>
  </si>
  <si>
    <t>MR VIKRAM SINGH RANA</t>
  </si>
  <si>
    <t>ASO</t>
  </si>
  <si>
    <t>SH RAVI KANT GURUNG</t>
  </si>
  <si>
    <t>LAB ATTD</t>
  </si>
  <si>
    <t>SH RISHI PAL SINGH</t>
  </si>
  <si>
    <t>SH RAKESH KUMAR PAL</t>
  </si>
  <si>
    <t>SUB STAFF</t>
  </si>
  <si>
    <t>SH CHANDER SHEKHAR</t>
  </si>
  <si>
    <t>MR DHARAM SINGH</t>
  </si>
  <si>
    <t xml:space="preserve">SH RAJENDRA KUMAR </t>
  </si>
  <si>
    <t>G. TOTAL</t>
  </si>
  <si>
    <t>KENDRIYA VIDYALAYA, OFD RAIPUR DEHRADUN</t>
  </si>
  <si>
    <t>MRS MAMTA</t>
  </si>
  <si>
    <t>JSA</t>
  </si>
  <si>
    <t xml:space="preserve">MS MITHLESH KUMARI </t>
  </si>
  <si>
    <t>MS SANJU</t>
  </si>
  <si>
    <t>MRS MANEESHA KUMARI MEENA</t>
  </si>
  <si>
    <t xml:space="preserve">MS SEEMA DOBHAL </t>
  </si>
  <si>
    <t>SUB-STAFF</t>
  </si>
  <si>
    <t>MRS MANJU GUSAIN GUPTA</t>
  </si>
  <si>
    <t>MR. SURENDER KUMAR</t>
  </si>
  <si>
    <t>MRS. SHILPIKA SINGH</t>
  </si>
  <si>
    <t>HM</t>
  </si>
  <si>
    <t>MR SANJEEV KAUL</t>
  </si>
  <si>
    <t>SSA</t>
  </si>
  <si>
    <t>30</t>
  </si>
  <si>
    <t>MR ANIL RAWAT</t>
  </si>
  <si>
    <t>MR MAHAVIR SINGH CHAUHAN</t>
  </si>
  <si>
    <t>MR RAJESH KUMAR TRIPATHI</t>
  </si>
  <si>
    <t>MR GOVIND BALLABH PANDEY</t>
  </si>
  <si>
    <t>MR PRASANT JAGGI</t>
  </si>
  <si>
    <t>MR KISHORE KUMAR KALA</t>
  </si>
  <si>
    <t>MR SUNIL RAWAT</t>
  </si>
  <si>
    <t>DRG.</t>
  </si>
  <si>
    <t>LIB</t>
  </si>
  <si>
    <t>MRS SAKSHI JAIN</t>
  </si>
  <si>
    <t xml:space="preserve">MR TRIVENI </t>
  </si>
  <si>
    <t>MRS CHARANJIT KAUR</t>
  </si>
  <si>
    <t>MR VINOD PRASAD</t>
  </si>
  <si>
    <t>MRS RAKHI TOMAR@64100/-</t>
  </si>
  <si>
    <t>28</t>
  </si>
  <si>
    <t>25</t>
  </si>
  <si>
    <r>
      <t xml:space="preserve">MS USHA PUNDIR </t>
    </r>
    <r>
      <rPr>
        <b/>
        <sz val="11"/>
        <rFont val="Calibri"/>
        <family val="2"/>
      </rPr>
      <t>66000/-</t>
    </r>
  </si>
  <si>
    <t xml:space="preserve">                      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</si>
</sst>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[&gt;=10000000]##\,##\,##\,##0;[&gt;=100000]\ ##\,##\,##0;#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color indexed="56"/>
      <name val="Arial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  <font>
      <sz val="11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172" fontId="19" fillId="0" borderId="0" xfId="0" applyNumberFormat="1" applyFont="1" applyFill="1" applyAlignment="1" applyProtection="1">
      <alignment/>
      <protection locked="0"/>
    </xf>
    <xf numFmtId="49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 vertical="center"/>
    </xf>
    <xf numFmtId="1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19" fillId="33" borderId="10" xfId="0" applyFont="1" applyFill="1" applyBorder="1" applyAlignment="1" applyProtection="1">
      <alignment horizontal="right" vertical="center" wrapText="1"/>
      <protection locked="0"/>
    </xf>
    <xf numFmtId="0" fontId="19" fillId="0" borderId="10" xfId="0" applyFont="1" applyBorder="1" applyAlignment="1" applyProtection="1">
      <alignment horizontal="right" vertical="center" wrapText="1"/>
      <protection locked="0"/>
    </xf>
    <xf numFmtId="1" fontId="19" fillId="0" borderId="10" xfId="0" applyNumberFormat="1" applyFont="1" applyFill="1" applyBorder="1" applyAlignment="1" applyProtection="1">
      <alignment horizontal="right" vertical="center" wrapText="1"/>
      <protection/>
    </xf>
    <xf numFmtId="0" fontId="19" fillId="0" borderId="10" xfId="0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 applyProtection="1">
      <alignment horizontal="right" vertical="center" wrapText="1"/>
      <protection locked="0"/>
    </xf>
    <xf numFmtId="0" fontId="19" fillId="33" borderId="10" xfId="0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center" vertical="center" textRotation="9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left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 applyProtection="1">
      <alignment horizontal="center" vertical="center" textRotation="90" wrapText="1"/>
      <protection locked="0"/>
    </xf>
    <xf numFmtId="0" fontId="39" fillId="0" borderId="14" xfId="0" applyFont="1" applyFill="1" applyBorder="1" applyAlignment="1" applyProtection="1">
      <alignment horizontal="center" vertical="center" textRotation="90" wrapText="1"/>
      <protection locked="0"/>
    </xf>
    <xf numFmtId="172" fontId="39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39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0" fillId="0" borderId="0" xfId="0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" sqref="D3"/>
    </sheetView>
  </sheetViews>
  <sheetFormatPr defaultColWidth="9.140625" defaultRowHeight="15"/>
  <cols>
    <col min="1" max="1" width="13.140625" style="3" customWidth="1"/>
    <col min="2" max="2" width="6.00390625" style="2" bestFit="1" customWidth="1"/>
    <col min="3" max="3" width="30.28125" style="3" customWidth="1"/>
    <col min="4" max="4" width="10.421875" style="4" customWidth="1"/>
    <col min="5" max="5" width="3.140625" style="5" bestFit="1" customWidth="1"/>
    <col min="6" max="6" width="8.00390625" style="3" bestFit="1" customWidth="1"/>
    <col min="7" max="7" width="5.421875" style="3" bestFit="1" customWidth="1"/>
    <col min="8" max="8" width="8.00390625" style="3" bestFit="1" customWidth="1"/>
    <col min="9" max="9" width="7.00390625" style="3" bestFit="1" customWidth="1"/>
    <col min="10" max="10" width="6.00390625" style="3" bestFit="1" customWidth="1"/>
    <col min="11" max="12" width="7.00390625" style="3" bestFit="1" customWidth="1"/>
    <col min="13" max="13" width="5.00390625" style="3" bestFit="1" customWidth="1"/>
    <col min="14" max="15" width="5.421875" style="3" bestFit="1" customWidth="1"/>
    <col min="16" max="16" width="3.140625" style="3" bestFit="1" customWidth="1"/>
    <col min="17" max="21" width="5.421875" style="3" bestFit="1" customWidth="1"/>
    <col min="22" max="25" width="3.140625" style="3" bestFit="1" customWidth="1"/>
    <col min="26" max="26" width="8.00390625" style="23" bestFit="1" customWidth="1"/>
    <col min="27" max="16384" width="9.140625" style="1" customWidth="1"/>
  </cols>
  <sheetData>
    <row r="1" spans="1:26" ht="15">
      <c r="A1" s="36" t="s">
        <v>74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19" ht="15">
      <c r="A2" s="3" t="s">
        <v>106</v>
      </c>
      <c r="R2" s="1"/>
      <c r="S2" s="1"/>
    </row>
    <row r="3" spans="1:26" s="18" customFormat="1" ht="118.5" customHeight="1">
      <c r="A3" s="33" t="s">
        <v>0</v>
      </c>
      <c r="B3" s="32" t="s">
        <v>1</v>
      </c>
      <c r="C3" s="32" t="s">
        <v>2</v>
      </c>
      <c r="D3" s="32" t="s">
        <v>3</v>
      </c>
      <c r="E3" s="34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2" t="s">
        <v>13</v>
      </c>
      <c r="O3" s="32" t="s">
        <v>14</v>
      </c>
      <c r="P3" s="32" t="s">
        <v>15</v>
      </c>
      <c r="Q3" s="32" t="s">
        <v>16</v>
      </c>
      <c r="R3" s="32" t="s">
        <v>17</v>
      </c>
      <c r="S3" s="32" t="s">
        <v>18</v>
      </c>
      <c r="T3" s="32" t="s">
        <v>19</v>
      </c>
      <c r="U3" s="32" t="s">
        <v>20</v>
      </c>
      <c r="V3" s="32" t="s">
        <v>21</v>
      </c>
      <c r="W3" s="35" t="s">
        <v>22</v>
      </c>
      <c r="X3" s="32" t="s">
        <v>23</v>
      </c>
      <c r="Y3" s="32" t="s">
        <v>24</v>
      </c>
      <c r="Z3" s="32" t="s">
        <v>25</v>
      </c>
    </row>
    <row r="4" spans="1:26" s="7" customFormat="1" ht="15">
      <c r="A4" s="19">
        <v>1</v>
      </c>
      <c r="B4" s="8">
        <v>7652</v>
      </c>
      <c r="C4" s="9" t="s">
        <v>82</v>
      </c>
      <c r="D4" s="8" t="s">
        <v>26</v>
      </c>
      <c r="E4" s="6" t="s">
        <v>88</v>
      </c>
      <c r="F4" s="11">
        <v>75400</v>
      </c>
      <c r="G4" s="12">
        <v>0</v>
      </c>
      <c r="H4" s="13">
        <f>ROUND((F4)*31/100,0)</f>
        <v>23374</v>
      </c>
      <c r="I4" s="14">
        <v>3600</v>
      </c>
      <c r="J4" s="15">
        <f>ROUND((I4)*31/100,0)</f>
        <v>1116</v>
      </c>
      <c r="K4" s="14">
        <f>ROUND(F4*18/100,0)</f>
        <v>13572</v>
      </c>
      <c r="L4" s="15">
        <f>ROUND((F4+G4+H4)*14/100,0)</f>
        <v>13828</v>
      </c>
      <c r="M4" s="14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1">
        <v>0</v>
      </c>
      <c r="X4" s="12">
        <v>0</v>
      </c>
      <c r="Y4" s="12">
        <v>0</v>
      </c>
      <c r="Z4" s="24">
        <f aca="true" t="shared" si="0" ref="Z4:Z62">SUM(F4:Y4)</f>
        <v>130890</v>
      </c>
    </row>
    <row r="5" spans="1:26" s="7" customFormat="1" ht="15">
      <c r="A5" s="19">
        <v>2</v>
      </c>
      <c r="B5" s="8">
        <v>5358</v>
      </c>
      <c r="C5" s="9" t="s">
        <v>27</v>
      </c>
      <c r="D5" s="8" t="s">
        <v>28</v>
      </c>
      <c r="E5" s="6" t="s">
        <v>88</v>
      </c>
      <c r="F5" s="11">
        <v>90000</v>
      </c>
      <c r="G5" s="12">
        <v>0</v>
      </c>
      <c r="H5" s="13">
        <f aca="true" t="shared" si="1" ref="H5:H62">ROUND((F5)*31/100,0)</f>
        <v>27900</v>
      </c>
      <c r="I5" s="14">
        <v>3600</v>
      </c>
      <c r="J5" s="15">
        <f aca="true" t="shared" si="2" ref="J5:J62">ROUND((I5)*31/100,0)</f>
        <v>1116</v>
      </c>
      <c r="K5" s="14">
        <f aca="true" t="shared" si="3" ref="K5:K26">ROUND(F5*18/100,0)</f>
        <v>16200</v>
      </c>
      <c r="L5" s="15">
        <v>0</v>
      </c>
      <c r="M5" s="14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1">
        <v>0</v>
      </c>
      <c r="X5" s="12">
        <v>0</v>
      </c>
      <c r="Y5" s="12">
        <v>0</v>
      </c>
      <c r="Z5" s="24">
        <f t="shared" si="0"/>
        <v>138816</v>
      </c>
    </row>
    <row r="6" spans="1:26" s="7" customFormat="1" ht="18" customHeight="1">
      <c r="A6" s="19">
        <v>3</v>
      </c>
      <c r="B6" s="8">
        <v>21901</v>
      </c>
      <c r="C6" s="9" t="s">
        <v>29</v>
      </c>
      <c r="D6" s="8" t="s">
        <v>28</v>
      </c>
      <c r="E6" s="6" t="s">
        <v>88</v>
      </c>
      <c r="F6" s="11">
        <v>87400</v>
      </c>
      <c r="G6" s="12">
        <v>0</v>
      </c>
      <c r="H6" s="13">
        <f t="shared" si="1"/>
        <v>27094</v>
      </c>
      <c r="I6" s="14">
        <v>3600</v>
      </c>
      <c r="J6" s="15">
        <f t="shared" si="2"/>
        <v>1116</v>
      </c>
      <c r="K6" s="14">
        <f t="shared" si="3"/>
        <v>15732</v>
      </c>
      <c r="L6" s="14">
        <v>0</v>
      </c>
      <c r="M6" s="14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1">
        <v>0</v>
      </c>
      <c r="X6" s="12">
        <v>0</v>
      </c>
      <c r="Y6" s="12">
        <v>0</v>
      </c>
      <c r="Z6" s="24">
        <f t="shared" si="0"/>
        <v>134942</v>
      </c>
    </row>
    <row r="7" spans="1:26" s="7" customFormat="1" ht="18" customHeight="1">
      <c r="A7" s="19">
        <v>4</v>
      </c>
      <c r="B7" s="8">
        <v>37705</v>
      </c>
      <c r="C7" s="9" t="s">
        <v>77</v>
      </c>
      <c r="D7" s="8" t="s">
        <v>28</v>
      </c>
      <c r="E7" s="6" t="s">
        <v>88</v>
      </c>
      <c r="F7" s="11">
        <v>80000</v>
      </c>
      <c r="G7" s="12">
        <v>0</v>
      </c>
      <c r="H7" s="13">
        <f t="shared" si="1"/>
        <v>24800</v>
      </c>
      <c r="I7" s="14">
        <v>3600</v>
      </c>
      <c r="J7" s="15">
        <f t="shared" si="2"/>
        <v>1116</v>
      </c>
      <c r="K7" s="14">
        <f t="shared" si="3"/>
        <v>14400</v>
      </c>
      <c r="L7" s="14">
        <v>0</v>
      </c>
      <c r="M7" s="14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1">
        <v>0</v>
      </c>
      <c r="X7" s="12">
        <v>0</v>
      </c>
      <c r="Y7" s="12">
        <v>0</v>
      </c>
      <c r="Z7" s="24">
        <f t="shared" si="0"/>
        <v>123916</v>
      </c>
    </row>
    <row r="8" spans="1:26" s="7" customFormat="1" ht="15">
      <c r="A8" s="19">
        <v>5</v>
      </c>
      <c r="B8" s="8">
        <v>51724</v>
      </c>
      <c r="C8" s="9" t="s">
        <v>30</v>
      </c>
      <c r="D8" s="8" t="s">
        <v>28</v>
      </c>
      <c r="E8" s="6" t="s">
        <v>88</v>
      </c>
      <c r="F8" s="13">
        <v>73200</v>
      </c>
      <c r="G8" s="12">
        <v>0</v>
      </c>
      <c r="H8" s="13">
        <f t="shared" si="1"/>
        <v>22692</v>
      </c>
      <c r="I8" s="14">
        <v>3600</v>
      </c>
      <c r="J8" s="15">
        <f t="shared" si="2"/>
        <v>1116</v>
      </c>
      <c r="K8" s="14">
        <f t="shared" si="3"/>
        <v>13176</v>
      </c>
      <c r="L8" s="15">
        <f>ROUND((F8+G8+H8)*14/100,0)</f>
        <v>13425</v>
      </c>
      <c r="M8" s="14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1">
        <v>0</v>
      </c>
      <c r="X8" s="12">
        <v>0</v>
      </c>
      <c r="Y8" s="12">
        <v>0</v>
      </c>
      <c r="Z8" s="24">
        <f t="shared" si="0"/>
        <v>127209</v>
      </c>
    </row>
    <row r="9" spans="1:26" s="7" customFormat="1" ht="18" customHeight="1">
      <c r="A9" s="19">
        <v>6</v>
      </c>
      <c r="B9" s="8">
        <v>21867</v>
      </c>
      <c r="C9" s="9" t="s">
        <v>31</v>
      </c>
      <c r="D9" s="8" t="s">
        <v>28</v>
      </c>
      <c r="E9" s="6" t="s">
        <v>88</v>
      </c>
      <c r="F9" s="11">
        <v>77700</v>
      </c>
      <c r="G9" s="12">
        <v>0</v>
      </c>
      <c r="H9" s="13">
        <f t="shared" si="1"/>
        <v>24087</v>
      </c>
      <c r="I9" s="14">
        <v>3600</v>
      </c>
      <c r="J9" s="15">
        <f t="shared" si="2"/>
        <v>1116</v>
      </c>
      <c r="K9" s="14">
        <f t="shared" si="3"/>
        <v>13986</v>
      </c>
      <c r="L9" s="15">
        <v>0</v>
      </c>
      <c r="M9" s="14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1">
        <v>0</v>
      </c>
      <c r="X9" s="12">
        <v>0</v>
      </c>
      <c r="Y9" s="12">
        <v>0</v>
      </c>
      <c r="Z9" s="24">
        <f t="shared" si="0"/>
        <v>120489</v>
      </c>
    </row>
    <row r="10" spans="1:26" s="7" customFormat="1" ht="18" customHeight="1">
      <c r="A10" s="19">
        <v>7</v>
      </c>
      <c r="B10" s="8">
        <v>12290</v>
      </c>
      <c r="C10" s="9" t="s">
        <v>32</v>
      </c>
      <c r="D10" s="8" t="s">
        <v>28</v>
      </c>
      <c r="E10" s="6" t="s">
        <v>88</v>
      </c>
      <c r="F10" s="11">
        <v>78800</v>
      </c>
      <c r="G10" s="12">
        <v>0</v>
      </c>
      <c r="H10" s="13">
        <f t="shared" si="1"/>
        <v>24428</v>
      </c>
      <c r="I10" s="14">
        <v>1800</v>
      </c>
      <c r="J10" s="15">
        <f t="shared" si="2"/>
        <v>558</v>
      </c>
      <c r="K10" s="14">
        <f t="shared" si="3"/>
        <v>14184</v>
      </c>
      <c r="L10" s="15">
        <v>0</v>
      </c>
      <c r="M10" s="14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1">
        <v>0</v>
      </c>
      <c r="X10" s="12">
        <v>0</v>
      </c>
      <c r="Y10" s="12">
        <v>0</v>
      </c>
      <c r="Z10" s="24">
        <f t="shared" si="0"/>
        <v>119770</v>
      </c>
    </row>
    <row r="11" spans="1:26" s="7" customFormat="1" ht="18" customHeight="1">
      <c r="A11" s="19">
        <v>8</v>
      </c>
      <c r="B11" s="8">
        <v>5438</v>
      </c>
      <c r="C11" s="9" t="s">
        <v>33</v>
      </c>
      <c r="D11" s="8" t="s">
        <v>28</v>
      </c>
      <c r="E11" s="6" t="s">
        <v>88</v>
      </c>
      <c r="F11" s="11">
        <v>74300</v>
      </c>
      <c r="G11" s="12">
        <v>0</v>
      </c>
      <c r="H11" s="13">
        <f t="shared" si="1"/>
        <v>23033</v>
      </c>
      <c r="I11" s="14">
        <v>1800</v>
      </c>
      <c r="J11" s="15">
        <f t="shared" si="2"/>
        <v>558</v>
      </c>
      <c r="K11" s="14">
        <f t="shared" si="3"/>
        <v>13374</v>
      </c>
      <c r="L11" s="15">
        <v>0</v>
      </c>
      <c r="M11" s="14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1">
        <v>0</v>
      </c>
      <c r="X11" s="12">
        <v>0</v>
      </c>
      <c r="Y11" s="12">
        <v>0</v>
      </c>
      <c r="Z11" s="24">
        <f t="shared" si="0"/>
        <v>113065</v>
      </c>
    </row>
    <row r="12" spans="1:26" s="7" customFormat="1" ht="18" customHeight="1">
      <c r="A12" s="19">
        <v>9</v>
      </c>
      <c r="B12" s="8">
        <v>53251</v>
      </c>
      <c r="C12" s="9" t="s">
        <v>91</v>
      </c>
      <c r="D12" s="8" t="s">
        <v>28</v>
      </c>
      <c r="E12" s="6" t="s">
        <v>88</v>
      </c>
      <c r="F12" s="11">
        <v>71100</v>
      </c>
      <c r="G12" s="12">
        <v>0</v>
      </c>
      <c r="H12" s="13">
        <f t="shared" si="1"/>
        <v>22041</v>
      </c>
      <c r="I12" s="14">
        <v>1800</v>
      </c>
      <c r="J12" s="15">
        <f t="shared" si="2"/>
        <v>558</v>
      </c>
      <c r="K12" s="14">
        <f>ROUND(F12*18/100,0)</f>
        <v>12798</v>
      </c>
      <c r="L12" s="15">
        <f>ROUND((F12+G12+H12)*14/100,0)</f>
        <v>13040</v>
      </c>
      <c r="M12" s="14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1">
        <v>0</v>
      </c>
      <c r="X12" s="12">
        <v>0</v>
      </c>
      <c r="Y12" s="12">
        <v>0</v>
      </c>
      <c r="Z12" s="24">
        <f t="shared" si="0"/>
        <v>121337</v>
      </c>
    </row>
    <row r="13" spans="1:26" s="7" customFormat="1" ht="18" customHeight="1">
      <c r="A13" s="19">
        <v>10</v>
      </c>
      <c r="B13" s="8">
        <v>55838</v>
      </c>
      <c r="C13" s="9" t="s">
        <v>89</v>
      </c>
      <c r="D13" s="8" t="s">
        <v>28</v>
      </c>
      <c r="E13" s="6" t="s">
        <v>88</v>
      </c>
      <c r="F13" s="11">
        <v>66000</v>
      </c>
      <c r="G13" s="12">
        <v>0</v>
      </c>
      <c r="H13" s="13">
        <f t="shared" si="1"/>
        <v>20460</v>
      </c>
      <c r="I13" s="14">
        <v>1800</v>
      </c>
      <c r="J13" s="15">
        <f t="shared" si="2"/>
        <v>558</v>
      </c>
      <c r="K13" s="14">
        <f>ROUND(F13*18/100,0)</f>
        <v>11880</v>
      </c>
      <c r="L13" s="15">
        <f>ROUND((F13+G13+H13)*14/100,0)</f>
        <v>12104</v>
      </c>
      <c r="M13" s="14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1">
        <v>0</v>
      </c>
      <c r="X13" s="12">
        <v>0</v>
      </c>
      <c r="Y13" s="12">
        <v>0</v>
      </c>
      <c r="Z13" s="24">
        <f t="shared" si="0"/>
        <v>112802</v>
      </c>
    </row>
    <row r="14" spans="1:26" s="7" customFormat="1" ht="18" customHeight="1">
      <c r="A14" s="19">
        <v>11</v>
      </c>
      <c r="B14" s="8">
        <v>44692</v>
      </c>
      <c r="C14" s="9" t="s">
        <v>79</v>
      </c>
      <c r="D14" s="8" t="s">
        <v>28</v>
      </c>
      <c r="E14" s="6" t="s">
        <v>88</v>
      </c>
      <c r="F14" s="11">
        <v>62200</v>
      </c>
      <c r="G14" s="12">
        <v>0</v>
      </c>
      <c r="H14" s="13">
        <f t="shared" si="1"/>
        <v>19282</v>
      </c>
      <c r="I14" s="14">
        <v>1800</v>
      </c>
      <c r="J14" s="15">
        <f t="shared" si="2"/>
        <v>558</v>
      </c>
      <c r="K14" s="14">
        <v>0</v>
      </c>
      <c r="L14" s="15">
        <f>ROUND((F14+G14+H14)*14/100,0)</f>
        <v>11407</v>
      </c>
      <c r="M14" s="14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1">
        <v>0</v>
      </c>
      <c r="X14" s="12">
        <v>0</v>
      </c>
      <c r="Y14" s="12">
        <v>0</v>
      </c>
      <c r="Z14" s="24">
        <f>SUM(F14:Y14)</f>
        <v>95247</v>
      </c>
    </row>
    <row r="15" spans="1:26" s="7" customFormat="1" ht="18" customHeight="1">
      <c r="A15" s="19">
        <v>12</v>
      </c>
      <c r="B15" s="8">
        <v>60473</v>
      </c>
      <c r="C15" s="9" t="s">
        <v>90</v>
      </c>
      <c r="D15" s="8" t="s">
        <v>28</v>
      </c>
      <c r="E15" s="6" t="s">
        <v>88</v>
      </c>
      <c r="F15" s="11">
        <v>55200</v>
      </c>
      <c r="G15" s="12">
        <v>0</v>
      </c>
      <c r="H15" s="13">
        <f t="shared" si="1"/>
        <v>17112</v>
      </c>
      <c r="I15" s="14">
        <v>1800</v>
      </c>
      <c r="J15" s="15">
        <f t="shared" si="2"/>
        <v>558</v>
      </c>
      <c r="K15" s="14">
        <v>0</v>
      </c>
      <c r="L15" s="15">
        <f>ROUND((F15+G15+H15)*14/100,0)</f>
        <v>10124</v>
      </c>
      <c r="M15" s="14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1">
        <v>0</v>
      </c>
      <c r="X15" s="12">
        <v>0</v>
      </c>
      <c r="Y15" s="12">
        <v>0</v>
      </c>
      <c r="Z15" s="24">
        <f>SUM(F15:Y15)</f>
        <v>84794</v>
      </c>
    </row>
    <row r="16" spans="1:26" s="7" customFormat="1" ht="18" customHeight="1">
      <c r="A16" s="19">
        <v>13</v>
      </c>
      <c r="B16" s="8">
        <v>22524</v>
      </c>
      <c r="C16" s="9" t="s">
        <v>34</v>
      </c>
      <c r="D16" s="8" t="s">
        <v>35</v>
      </c>
      <c r="E16" s="6" t="s">
        <v>88</v>
      </c>
      <c r="F16" s="11">
        <v>81200</v>
      </c>
      <c r="G16" s="12">
        <v>0</v>
      </c>
      <c r="H16" s="13">
        <f t="shared" si="1"/>
        <v>25172</v>
      </c>
      <c r="I16" s="14">
        <v>3600</v>
      </c>
      <c r="J16" s="15">
        <f t="shared" si="2"/>
        <v>1116</v>
      </c>
      <c r="K16" s="14">
        <f t="shared" si="3"/>
        <v>14616</v>
      </c>
      <c r="L16" s="15">
        <v>0</v>
      </c>
      <c r="M16" s="14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1">
        <v>0</v>
      </c>
      <c r="X16" s="12">
        <v>0</v>
      </c>
      <c r="Y16" s="12">
        <v>0</v>
      </c>
      <c r="Z16" s="24">
        <f t="shared" si="0"/>
        <v>125704</v>
      </c>
    </row>
    <row r="17" spans="1:26" s="7" customFormat="1" ht="18" customHeight="1">
      <c r="A17" s="19">
        <v>14</v>
      </c>
      <c r="B17" s="8">
        <v>21927</v>
      </c>
      <c r="C17" s="9" t="s">
        <v>36</v>
      </c>
      <c r="D17" s="8" t="s">
        <v>35</v>
      </c>
      <c r="E17" s="6" t="s">
        <v>88</v>
      </c>
      <c r="F17" s="11">
        <v>76500</v>
      </c>
      <c r="G17" s="12">
        <v>0</v>
      </c>
      <c r="H17" s="13">
        <f t="shared" si="1"/>
        <v>23715</v>
      </c>
      <c r="I17" s="14">
        <v>1800</v>
      </c>
      <c r="J17" s="15">
        <f t="shared" si="2"/>
        <v>558</v>
      </c>
      <c r="K17" s="14">
        <f t="shared" si="3"/>
        <v>13770</v>
      </c>
      <c r="L17" s="15">
        <v>0</v>
      </c>
      <c r="M17" s="14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1">
        <v>0</v>
      </c>
      <c r="X17" s="12">
        <v>0</v>
      </c>
      <c r="Y17" s="12">
        <v>0</v>
      </c>
      <c r="Z17" s="24">
        <f t="shared" si="0"/>
        <v>116343</v>
      </c>
    </row>
    <row r="18" spans="1:26" s="7" customFormat="1" ht="18" customHeight="1">
      <c r="A18" s="19">
        <v>15</v>
      </c>
      <c r="B18" s="8">
        <v>5835</v>
      </c>
      <c r="C18" s="9" t="s">
        <v>37</v>
      </c>
      <c r="D18" s="8" t="s">
        <v>35</v>
      </c>
      <c r="E18" s="6" t="s">
        <v>88</v>
      </c>
      <c r="F18" s="11">
        <v>76500</v>
      </c>
      <c r="G18" s="12">
        <v>0</v>
      </c>
      <c r="H18" s="13">
        <f t="shared" si="1"/>
        <v>23715</v>
      </c>
      <c r="I18" s="14">
        <v>1800</v>
      </c>
      <c r="J18" s="15">
        <f t="shared" si="2"/>
        <v>558</v>
      </c>
      <c r="K18" s="14">
        <f t="shared" si="3"/>
        <v>13770</v>
      </c>
      <c r="L18" s="14">
        <v>0</v>
      </c>
      <c r="M18" s="14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1">
        <v>0</v>
      </c>
      <c r="X18" s="12">
        <v>0</v>
      </c>
      <c r="Y18" s="12">
        <v>0</v>
      </c>
      <c r="Z18" s="24">
        <f t="shared" si="0"/>
        <v>116343</v>
      </c>
    </row>
    <row r="19" spans="1:26" s="7" customFormat="1" ht="18" customHeight="1">
      <c r="A19" s="19">
        <v>16</v>
      </c>
      <c r="B19" s="8">
        <v>21913</v>
      </c>
      <c r="C19" s="9" t="s">
        <v>38</v>
      </c>
      <c r="D19" s="8" t="s">
        <v>35</v>
      </c>
      <c r="E19" s="6" t="s">
        <v>88</v>
      </c>
      <c r="F19" s="11">
        <v>72100</v>
      </c>
      <c r="G19" s="12">
        <v>0</v>
      </c>
      <c r="H19" s="13">
        <f t="shared" si="1"/>
        <v>22351</v>
      </c>
      <c r="I19" s="14">
        <v>1800</v>
      </c>
      <c r="J19" s="15">
        <f t="shared" si="2"/>
        <v>558</v>
      </c>
      <c r="K19" s="14">
        <f t="shared" si="3"/>
        <v>12978</v>
      </c>
      <c r="L19" s="14">
        <v>0</v>
      </c>
      <c r="M19" s="14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1">
        <v>0</v>
      </c>
      <c r="X19" s="12">
        <v>0</v>
      </c>
      <c r="Y19" s="12">
        <v>0</v>
      </c>
      <c r="Z19" s="24">
        <f t="shared" si="0"/>
        <v>109787</v>
      </c>
    </row>
    <row r="20" spans="1:26" s="7" customFormat="1" ht="18" customHeight="1">
      <c r="A20" s="19">
        <v>17</v>
      </c>
      <c r="B20" s="8">
        <v>21912</v>
      </c>
      <c r="C20" s="9" t="s">
        <v>39</v>
      </c>
      <c r="D20" s="8" t="s">
        <v>35</v>
      </c>
      <c r="E20" s="6" t="s">
        <v>88</v>
      </c>
      <c r="F20" s="11">
        <v>68000</v>
      </c>
      <c r="G20" s="12">
        <v>0</v>
      </c>
      <c r="H20" s="13">
        <f t="shared" si="1"/>
        <v>21080</v>
      </c>
      <c r="I20" s="14">
        <v>1800</v>
      </c>
      <c r="J20" s="15">
        <f t="shared" si="2"/>
        <v>558</v>
      </c>
      <c r="K20" s="14">
        <f t="shared" si="3"/>
        <v>12240</v>
      </c>
      <c r="L20" s="15">
        <v>0</v>
      </c>
      <c r="M20" s="14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1">
        <v>0</v>
      </c>
      <c r="X20" s="12">
        <v>0</v>
      </c>
      <c r="Y20" s="12">
        <v>0</v>
      </c>
      <c r="Z20" s="24">
        <f t="shared" si="0"/>
        <v>103678</v>
      </c>
    </row>
    <row r="21" spans="1:26" s="7" customFormat="1" ht="18" customHeight="1">
      <c r="A21" s="19">
        <v>18</v>
      </c>
      <c r="B21" s="8">
        <v>58942</v>
      </c>
      <c r="C21" s="9" t="s">
        <v>92</v>
      </c>
      <c r="D21" s="8" t="s">
        <v>35</v>
      </c>
      <c r="E21" s="6" t="s">
        <v>88</v>
      </c>
      <c r="F21" s="11">
        <v>55200</v>
      </c>
      <c r="G21" s="12">
        <v>0</v>
      </c>
      <c r="H21" s="13">
        <f>ROUND((F21)*31/100,0)</f>
        <v>17112</v>
      </c>
      <c r="I21" s="14">
        <v>1800</v>
      </c>
      <c r="J21" s="15">
        <f>ROUND((I21)*31/100,0)</f>
        <v>558</v>
      </c>
      <c r="K21" s="14">
        <v>0</v>
      </c>
      <c r="L21" s="15">
        <f aca="true" t="shared" si="4" ref="L21:L29">ROUND((F21+G21+H21)*14/100,0)</f>
        <v>10124</v>
      </c>
      <c r="M21" s="14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1">
        <v>0</v>
      </c>
      <c r="X21" s="12">
        <v>0</v>
      </c>
      <c r="Y21" s="12">
        <v>0</v>
      </c>
      <c r="Z21" s="24">
        <f>SUM(F21:Y21)</f>
        <v>84794</v>
      </c>
    </row>
    <row r="22" spans="1:26" s="7" customFormat="1" ht="18" customHeight="1">
      <c r="A22" s="19">
        <v>19</v>
      </c>
      <c r="B22" s="8">
        <v>58788</v>
      </c>
      <c r="C22" s="9" t="s">
        <v>40</v>
      </c>
      <c r="D22" s="8" t="s">
        <v>35</v>
      </c>
      <c r="E22" s="6" t="s">
        <v>88</v>
      </c>
      <c r="F22" s="11">
        <v>53600</v>
      </c>
      <c r="G22" s="12">
        <v>0</v>
      </c>
      <c r="H22" s="13">
        <f t="shared" si="1"/>
        <v>16616</v>
      </c>
      <c r="I22" s="14">
        <v>1800</v>
      </c>
      <c r="J22" s="15">
        <f t="shared" si="2"/>
        <v>558</v>
      </c>
      <c r="K22" s="14">
        <f t="shared" si="3"/>
        <v>9648</v>
      </c>
      <c r="L22" s="15">
        <f t="shared" si="4"/>
        <v>9830</v>
      </c>
      <c r="M22" s="14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1">
        <v>0</v>
      </c>
      <c r="X22" s="12">
        <v>0</v>
      </c>
      <c r="Y22" s="12">
        <v>0</v>
      </c>
      <c r="Z22" s="24">
        <f t="shared" si="0"/>
        <v>92052</v>
      </c>
    </row>
    <row r="23" spans="1:26" s="7" customFormat="1" ht="18" customHeight="1">
      <c r="A23" s="19">
        <v>20</v>
      </c>
      <c r="B23" s="8">
        <v>52144</v>
      </c>
      <c r="C23" s="9" t="s">
        <v>41</v>
      </c>
      <c r="D23" s="8" t="s">
        <v>35</v>
      </c>
      <c r="E23" s="6" t="s">
        <v>88</v>
      </c>
      <c r="F23" s="11">
        <v>53600</v>
      </c>
      <c r="G23" s="12">
        <v>0</v>
      </c>
      <c r="H23" s="13">
        <f t="shared" si="1"/>
        <v>16616</v>
      </c>
      <c r="I23" s="14">
        <v>1800</v>
      </c>
      <c r="J23" s="15">
        <f t="shared" si="2"/>
        <v>558</v>
      </c>
      <c r="K23" s="14">
        <f t="shared" si="3"/>
        <v>9648</v>
      </c>
      <c r="L23" s="15">
        <f t="shared" si="4"/>
        <v>9830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7">
        <v>0</v>
      </c>
      <c r="X23" s="14">
        <v>0</v>
      </c>
      <c r="Y23" s="14">
        <v>0</v>
      </c>
      <c r="Z23" s="24">
        <f t="shared" si="0"/>
        <v>92052</v>
      </c>
    </row>
    <row r="24" spans="1:26" s="7" customFormat="1" ht="18" customHeight="1">
      <c r="A24" s="19">
        <v>21</v>
      </c>
      <c r="B24" s="8">
        <v>58564</v>
      </c>
      <c r="C24" s="9" t="s">
        <v>43</v>
      </c>
      <c r="D24" s="8" t="s">
        <v>35</v>
      </c>
      <c r="E24" s="6" t="s">
        <v>88</v>
      </c>
      <c r="F24" s="11">
        <v>53600</v>
      </c>
      <c r="G24" s="12">
        <v>0</v>
      </c>
      <c r="H24" s="13">
        <f t="shared" si="1"/>
        <v>16616</v>
      </c>
      <c r="I24" s="14">
        <v>1800</v>
      </c>
      <c r="J24" s="15">
        <f t="shared" si="2"/>
        <v>558</v>
      </c>
      <c r="K24" s="14">
        <f>ROUND(F24*18/100,0)</f>
        <v>9648</v>
      </c>
      <c r="L24" s="15">
        <f t="shared" si="4"/>
        <v>9830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7">
        <v>0</v>
      </c>
      <c r="X24" s="14">
        <v>0</v>
      </c>
      <c r="Y24" s="14">
        <v>0</v>
      </c>
      <c r="Z24" s="24">
        <f>SUM(F24:Y24)</f>
        <v>92052</v>
      </c>
    </row>
    <row r="25" spans="1:26" ht="15">
      <c r="A25" s="19">
        <v>22</v>
      </c>
      <c r="B25" s="27">
        <v>62574</v>
      </c>
      <c r="C25" s="26" t="s">
        <v>93</v>
      </c>
      <c r="D25" s="28" t="s">
        <v>35</v>
      </c>
      <c r="E25" s="6" t="s">
        <v>88</v>
      </c>
      <c r="F25" s="26">
        <v>52000</v>
      </c>
      <c r="G25" s="12">
        <v>0</v>
      </c>
      <c r="H25" s="13">
        <f t="shared" si="1"/>
        <v>16120</v>
      </c>
      <c r="I25" s="14">
        <v>1800</v>
      </c>
      <c r="J25" s="15">
        <f t="shared" si="2"/>
        <v>558</v>
      </c>
      <c r="K25" s="14">
        <v>0</v>
      </c>
      <c r="L25" s="15">
        <f t="shared" si="4"/>
        <v>9537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7">
        <v>0</v>
      </c>
      <c r="X25" s="14">
        <v>0</v>
      </c>
      <c r="Y25" s="14">
        <v>0</v>
      </c>
      <c r="Z25" s="24">
        <f>SUM(F25:Y25)</f>
        <v>80015</v>
      </c>
    </row>
    <row r="26" spans="1:26" s="7" customFormat="1" ht="15">
      <c r="A26" s="19">
        <v>23</v>
      </c>
      <c r="B26" s="8">
        <v>48944</v>
      </c>
      <c r="C26" s="9" t="s">
        <v>42</v>
      </c>
      <c r="D26" s="8" t="s">
        <v>35</v>
      </c>
      <c r="E26" s="6" t="s">
        <v>88</v>
      </c>
      <c r="F26" s="11">
        <v>47600</v>
      </c>
      <c r="G26" s="12">
        <v>0</v>
      </c>
      <c r="H26" s="13">
        <f t="shared" si="1"/>
        <v>14756</v>
      </c>
      <c r="I26" s="14">
        <v>1800</v>
      </c>
      <c r="J26" s="15">
        <f t="shared" si="2"/>
        <v>558</v>
      </c>
      <c r="K26" s="14">
        <f t="shared" si="3"/>
        <v>8568</v>
      </c>
      <c r="L26" s="15">
        <f t="shared" si="4"/>
        <v>8730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7">
        <v>0</v>
      </c>
      <c r="X26" s="14">
        <v>0</v>
      </c>
      <c r="Y26" s="14">
        <v>0</v>
      </c>
      <c r="Z26" s="24">
        <f t="shared" si="0"/>
        <v>82012</v>
      </c>
    </row>
    <row r="27" spans="1:26" s="7" customFormat="1" ht="18" customHeight="1">
      <c r="A27" s="19">
        <v>24</v>
      </c>
      <c r="B27" s="8">
        <v>48012</v>
      </c>
      <c r="C27" s="9" t="s">
        <v>44</v>
      </c>
      <c r="D27" s="8" t="s">
        <v>35</v>
      </c>
      <c r="E27" s="6" t="s">
        <v>88</v>
      </c>
      <c r="F27" s="11">
        <v>49000</v>
      </c>
      <c r="G27" s="12">
        <v>0</v>
      </c>
      <c r="H27" s="13">
        <f t="shared" si="1"/>
        <v>15190</v>
      </c>
      <c r="I27" s="14">
        <v>1800</v>
      </c>
      <c r="J27" s="15">
        <f t="shared" si="2"/>
        <v>558</v>
      </c>
      <c r="K27" s="14">
        <v>0</v>
      </c>
      <c r="L27" s="15">
        <f t="shared" si="4"/>
        <v>8987</v>
      </c>
      <c r="M27" s="14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1">
        <v>0</v>
      </c>
      <c r="X27" s="12">
        <v>0</v>
      </c>
      <c r="Y27" s="12">
        <v>0</v>
      </c>
      <c r="Z27" s="24">
        <f t="shared" si="0"/>
        <v>75535</v>
      </c>
    </row>
    <row r="28" spans="1:26" s="7" customFormat="1" ht="15">
      <c r="A28" s="19">
        <v>25</v>
      </c>
      <c r="B28" s="8">
        <v>80110</v>
      </c>
      <c r="C28" s="9" t="s">
        <v>45</v>
      </c>
      <c r="D28" s="8" t="s">
        <v>35</v>
      </c>
      <c r="E28" s="6" t="s">
        <v>88</v>
      </c>
      <c r="F28" s="11">
        <v>47600</v>
      </c>
      <c r="G28" s="12">
        <v>0</v>
      </c>
      <c r="H28" s="13">
        <f t="shared" si="1"/>
        <v>14756</v>
      </c>
      <c r="I28" s="14">
        <v>1800</v>
      </c>
      <c r="J28" s="15">
        <f t="shared" si="2"/>
        <v>558</v>
      </c>
      <c r="K28" s="14">
        <v>0</v>
      </c>
      <c r="L28" s="15">
        <f t="shared" si="4"/>
        <v>8730</v>
      </c>
      <c r="M28" s="14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1">
        <v>0</v>
      </c>
      <c r="X28" s="12">
        <v>0</v>
      </c>
      <c r="Y28" s="12">
        <v>0</v>
      </c>
      <c r="Z28" s="24">
        <f t="shared" si="0"/>
        <v>73444</v>
      </c>
    </row>
    <row r="29" spans="1:26" s="7" customFormat="1" ht="15">
      <c r="A29" s="19">
        <v>26</v>
      </c>
      <c r="B29" s="8">
        <v>80111</v>
      </c>
      <c r="C29" s="9" t="s">
        <v>46</v>
      </c>
      <c r="D29" s="8" t="s">
        <v>35</v>
      </c>
      <c r="E29" s="6" t="s">
        <v>88</v>
      </c>
      <c r="F29" s="11">
        <v>47600</v>
      </c>
      <c r="G29" s="12">
        <v>0</v>
      </c>
      <c r="H29" s="13">
        <f t="shared" si="1"/>
        <v>14756</v>
      </c>
      <c r="I29" s="14">
        <v>1800</v>
      </c>
      <c r="J29" s="15">
        <f t="shared" si="2"/>
        <v>558</v>
      </c>
      <c r="K29" s="14">
        <v>0</v>
      </c>
      <c r="L29" s="15">
        <f t="shared" si="4"/>
        <v>8730</v>
      </c>
      <c r="M29" s="14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1">
        <v>0</v>
      </c>
      <c r="X29" s="12">
        <v>0</v>
      </c>
      <c r="Y29" s="12">
        <v>0</v>
      </c>
      <c r="Z29" s="24">
        <f t="shared" si="0"/>
        <v>73444</v>
      </c>
    </row>
    <row r="30" spans="1:26" s="7" customFormat="1" ht="18" customHeight="1">
      <c r="A30" s="19">
        <v>27</v>
      </c>
      <c r="B30" s="8">
        <v>5556</v>
      </c>
      <c r="C30" s="9" t="s">
        <v>94</v>
      </c>
      <c r="D30" s="8" t="s">
        <v>47</v>
      </c>
      <c r="E30" s="6" t="s">
        <v>88</v>
      </c>
      <c r="F30" s="11">
        <v>76500</v>
      </c>
      <c r="G30" s="12">
        <v>0</v>
      </c>
      <c r="H30" s="13">
        <f t="shared" si="1"/>
        <v>23715</v>
      </c>
      <c r="I30" s="14">
        <v>1800</v>
      </c>
      <c r="J30" s="15">
        <f t="shared" si="2"/>
        <v>558</v>
      </c>
      <c r="K30" s="14">
        <f>ROUND(F30*18/100,0)</f>
        <v>13770</v>
      </c>
      <c r="L30" s="14">
        <v>0</v>
      </c>
      <c r="M30" s="14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1">
        <v>0</v>
      </c>
      <c r="X30" s="12">
        <v>0</v>
      </c>
      <c r="Y30" s="12">
        <v>0</v>
      </c>
      <c r="Z30" s="24">
        <f t="shared" si="0"/>
        <v>116343</v>
      </c>
    </row>
    <row r="31" spans="1:26" s="7" customFormat="1" ht="18" customHeight="1">
      <c r="A31" s="19">
        <v>28</v>
      </c>
      <c r="B31" s="8">
        <v>52968</v>
      </c>
      <c r="C31" s="9" t="s">
        <v>48</v>
      </c>
      <c r="D31" s="8" t="s">
        <v>49</v>
      </c>
      <c r="E31" s="6" t="s">
        <v>88</v>
      </c>
      <c r="F31" s="11">
        <v>64100</v>
      </c>
      <c r="G31" s="12">
        <v>0</v>
      </c>
      <c r="H31" s="13">
        <f t="shared" si="1"/>
        <v>19871</v>
      </c>
      <c r="I31" s="14">
        <v>1800</v>
      </c>
      <c r="J31" s="15">
        <f t="shared" si="2"/>
        <v>558</v>
      </c>
      <c r="K31" s="14">
        <f aca="true" t="shared" si="5" ref="K31:K53">ROUND(F31*18/100,0)</f>
        <v>11538</v>
      </c>
      <c r="L31" s="15">
        <f>ROUND((F31+G31+H31)*14/100,0)</f>
        <v>11756</v>
      </c>
      <c r="M31" s="14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1">
        <v>0</v>
      </c>
      <c r="X31" s="12">
        <v>0</v>
      </c>
      <c r="Y31" s="12">
        <v>0</v>
      </c>
      <c r="Z31" s="24">
        <f t="shared" si="0"/>
        <v>109623</v>
      </c>
    </row>
    <row r="32" spans="1:26" s="7" customFormat="1" ht="18" customHeight="1">
      <c r="A32" s="19">
        <v>29</v>
      </c>
      <c r="B32" s="8">
        <v>47018</v>
      </c>
      <c r="C32" s="9" t="s">
        <v>98</v>
      </c>
      <c r="D32" s="8" t="s">
        <v>96</v>
      </c>
      <c r="E32" s="6" t="s">
        <v>88</v>
      </c>
      <c r="F32" s="11">
        <v>62200</v>
      </c>
      <c r="G32" s="12">
        <v>0</v>
      </c>
      <c r="H32" s="13">
        <f t="shared" si="1"/>
        <v>19282</v>
      </c>
      <c r="I32" s="14">
        <v>1800</v>
      </c>
      <c r="J32" s="15">
        <f t="shared" si="2"/>
        <v>558</v>
      </c>
      <c r="K32" s="14">
        <v>0</v>
      </c>
      <c r="L32" s="15">
        <f>ROUND((F32+G32+H32)*14/100,0)</f>
        <v>11407</v>
      </c>
      <c r="M32" s="14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1">
        <v>0</v>
      </c>
      <c r="X32" s="12">
        <v>0</v>
      </c>
      <c r="Y32" s="12">
        <v>0</v>
      </c>
      <c r="Z32" s="24">
        <f t="shared" si="0"/>
        <v>95247</v>
      </c>
    </row>
    <row r="33" spans="1:26" s="7" customFormat="1" ht="15">
      <c r="A33" s="19">
        <v>30</v>
      </c>
      <c r="B33" s="8">
        <v>8204</v>
      </c>
      <c r="C33" s="9" t="s">
        <v>95</v>
      </c>
      <c r="D33" s="8" t="s">
        <v>97</v>
      </c>
      <c r="E33" s="6" t="s">
        <v>88</v>
      </c>
      <c r="F33" s="11">
        <v>68000</v>
      </c>
      <c r="G33" s="12">
        <v>0</v>
      </c>
      <c r="H33" s="13">
        <f t="shared" si="1"/>
        <v>21080</v>
      </c>
      <c r="I33" s="14">
        <v>1800</v>
      </c>
      <c r="J33" s="15">
        <f t="shared" si="2"/>
        <v>558</v>
      </c>
      <c r="K33" s="14">
        <f>ROUND(F33*18/100,0)</f>
        <v>12240</v>
      </c>
      <c r="L33" s="15">
        <f>ROUND((F33+G33+H33)*14/100,0)</f>
        <v>12471</v>
      </c>
      <c r="M33" s="14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1">
        <v>0</v>
      </c>
      <c r="X33" s="12">
        <v>0</v>
      </c>
      <c r="Y33" s="12">
        <v>0</v>
      </c>
      <c r="Z33" s="24">
        <f t="shared" si="0"/>
        <v>116149</v>
      </c>
    </row>
    <row r="34" spans="1:26" s="7" customFormat="1" ht="15">
      <c r="A34" s="19">
        <v>31</v>
      </c>
      <c r="B34" s="19">
        <v>35214</v>
      </c>
      <c r="C34" s="10" t="s">
        <v>84</v>
      </c>
      <c r="D34" s="19" t="s">
        <v>85</v>
      </c>
      <c r="E34" s="6" t="s">
        <v>88</v>
      </c>
      <c r="F34" s="13">
        <v>60400</v>
      </c>
      <c r="G34" s="12">
        <v>0</v>
      </c>
      <c r="H34" s="13">
        <f t="shared" si="1"/>
        <v>18724</v>
      </c>
      <c r="I34" s="16">
        <v>1800</v>
      </c>
      <c r="J34" s="15">
        <f t="shared" si="2"/>
        <v>558</v>
      </c>
      <c r="K34" s="14">
        <f>ROUND(F34*18/100,0)</f>
        <v>10872</v>
      </c>
      <c r="L34" s="15">
        <v>0</v>
      </c>
      <c r="M34" s="14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1">
        <v>0</v>
      </c>
      <c r="X34" s="12">
        <v>0</v>
      </c>
      <c r="Y34" s="12">
        <v>0</v>
      </c>
      <c r="Z34" s="24">
        <f>SUM(F34:Y34)</f>
        <v>92354</v>
      </c>
    </row>
    <row r="35" spans="1:26" s="7" customFormat="1" ht="18" customHeight="1">
      <c r="A35" s="19">
        <v>32</v>
      </c>
      <c r="B35" s="19">
        <v>22638</v>
      </c>
      <c r="C35" s="10" t="s">
        <v>50</v>
      </c>
      <c r="D35" s="19" t="s">
        <v>51</v>
      </c>
      <c r="E35" s="6" t="s">
        <v>88</v>
      </c>
      <c r="F35" s="16">
        <v>74300</v>
      </c>
      <c r="G35" s="12">
        <v>0</v>
      </c>
      <c r="H35" s="13">
        <f t="shared" si="1"/>
        <v>23033</v>
      </c>
      <c r="I35" s="14">
        <v>1800</v>
      </c>
      <c r="J35" s="15">
        <f t="shared" si="2"/>
        <v>558</v>
      </c>
      <c r="K35" s="14">
        <f>ROUND(F35*18/100,0)</f>
        <v>13374</v>
      </c>
      <c r="L35" s="15">
        <v>0</v>
      </c>
      <c r="M35" s="14">
        <v>7210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1">
        <v>0</v>
      </c>
      <c r="X35" s="12">
        <v>0</v>
      </c>
      <c r="Y35" s="12">
        <v>0</v>
      </c>
      <c r="Z35" s="24">
        <f>SUM(F35:Y35)</f>
        <v>120275</v>
      </c>
    </row>
    <row r="36" spans="1:26" s="7" customFormat="1" ht="18" customHeight="1">
      <c r="A36" s="19">
        <v>33</v>
      </c>
      <c r="B36" s="19">
        <v>22437</v>
      </c>
      <c r="C36" s="10" t="s">
        <v>52</v>
      </c>
      <c r="D36" s="19" t="s">
        <v>51</v>
      </c>
      <c r="E36" s="6" t="s">
        <v>88</v>
      </c>
      <c r="F36" s="16">
        <v>74300</v>
      </c>
      <c r="G36" s="12">
        <v>0</v>
      </c>
      <c r="H36" s="13">
        <f t="shared" si="1"/>
        <v>23033</v>
      </c>
      <c r="I36" s="14">
        <v>1800</v>
      </c>
      <c r="J36" s="15">
        <f t="shared" si="2"/>
        <v>558</v>
      </c>
      <c r="K36" s="14">
        <f>ROUND(F36*18/100,0)</f>
        <v>13374</v>
      </c>
      <c r="L36" s="15">
        <v>0</v>
      </c>
      <c r="M36" s="14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1">
        <v>0</v>
      </c>
      <c r="X36" s="12">
        <v>0</v>
      </c>
      <c r="Y36" s="12">
        <v>0</v>
      </c>
      <c r="Z36" s="24">
        <f>SUM(F36:Y36)</f>
        <v>113065</v>
      </c>
    </row>
    <row r="37" spans="1:26" s="7" customFormat="1" ht="15">
      <c r="A37" s="19">
        <v>34</v>
      </c>
      <c r="B37" s="19">
        <v>21865</v>
      </c>
      <c r="C37" s="10" t="s">
        <v>105</v>
      </c>
      <c r="D37" s="19" t="s">
        <v>51</v>
      </c>
      <c r="E37" s="6" t="s">
        <v>103</v>
      </c>
      <c r="F37" s="16">
        <v>61600</v>
      </c>
      <c r="G37" s="12">
        <v>0</v>
      </c>
      <c r="H37" s="13">
        <f t="shared" si="1"/>
        <v>19096</v>
      </c>
      <c r="I37" s="14">
        <v>1800</v>
      </c>
      <c r="J37" s="15">
        <f t="shared" si="2"/>
        <v>558</v>
      </c>
      <c r="K37" s="14">
        <f t="shared" si="5"/>
        <v>11088</v>
      </c>
      <c r="L37" s="15">
        <v>0</v>
      </c>
      <c r="M37" s="14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1">
        <v>0</v>
      </c>
      <c r="X37" s="12">
        <v>0</v>
      </c>
      <c r="Y37" s="12">
        <v>0</v>
      </c>
      <c r="Z37" s="24">
        <f t="shared" si="0"/>
        <v>94142</v>
      </c>
    </row>
    <row r="38" spans="1:26" s="7" customFormat="1" ht="18" customHeight="1">
      <c r="A38" s="19">
        <v>35</v>
      </c>
      <c r="B38" s="8">
        <v>21917</v>
      </c>
      <c r="C38" s="9" t="s">
        <v>53</v>
      </c>
      <c r="D38" s="8" t="s">
        <v>51</v>
      </c>
      <c r="E38" s="6" t="s">
        <v>88</v>
      </c>
      <c r="F38" s="11">
        <v>64100</v>
      </c>
      <c r="G38" s="12">
        <v>0</v>
      </c>
      <c r="H38" s="13">
        <f t="shared" si="1"/>
        <v>19871</v>
      </c>
      <c r="I38" s="14">
        <v>1800</v>
      </c>
      <c r="J38" s="15">
        <f t="shared" si="2"/>
        <v>558</v>
      </c>
      <c r="K38" s="14">
        <f t="shared" si="5"/>
        <v>11538</v>
      </c>
      <c r="L38" s="14">
        <v>0</v>
      </c>
      <c r="M38" s="14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1">
        <v>0</v>
      </c>
      <c r="X38" s="12">
        <v>0</v>
      </c>
      <c r="Y38" s="12">
        <v>0</v>
      </c>
      <c r="Z38" s="24">
        <f t="shared" si="0"/>
        <v>97867</v>
      </c>
    </row>
    <row r="39" spans="1:26" s="7" customFormat="1" ht="18" customHeight="1">
      <c r="A39" s="19">
        <v>36</v>
      </c>
      <c r="B39" s="19">
        <v>21817</v>
      </c>
      <c r="C39" s="10" t="s">
        <v>54</v>
      </c>
      <c r="D39" s="19" t="s">
        <v>51</v>
      </c>
      <c r="E39" s="6" t="s">
        <v>88</v>
      </c>
      <c r="F39" s="16">
        <v>64100</v>
      </c>
      <c r="G39" s="12">
        <v>0</v>
      </c>
      <c r="H39" s="13">
        <f t="shared" si="1"/>
        <v>19871</v>
      </c>
      <c r="I39" s="14">
        <v>1800</v>
      </c>
      <c r="J39" s="15">
        <f t="shared" si="2"/>
        <v>558</v>
      </c>
      <c r="K39" s="14">
        <f t="shared" si="5"/>
        <v>11538</v>
      </c>
      <c r="L39" s="15">
        <v>0</v>
      </c>
      <c r="M39" s="14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1">
        <v>0</v>
      </c>
      <c r="X39" s="12">
        <v>0</v>
      </c>
      <c r="Y39" s="12">
        <v>0</v>
      </c>
      <c r="Z39" s="24">
        <f t="shared" si="0"/>
        <v>97867</v>
      </c>
    </row>
    <row r="40" spans="1:26" s="7" customFormat="1" ht="15">
      <c r="A40" s="19">
        <v>37</v>
      </c>
      <c r="B40" s="19">
        <v>5368</v>
      </c>
      <c r="C40" s="10" t="s">
        <v>102</v>
      </c>
      <c r="D40" s="19" t="s">
        <v>51</v>
      </c>
      <c r="E40" s="6" t="s">
        <v>104</v>
      </c>
      <c r="F40" s="16">
        <v>53417</v>
      </c>
      <c r="G40" s="12">
        <v>0</v>
      </c>
      <c r="H40" s="13">
        <f t="shared" si="1"/>
        <v>16559</v>
      </c>
      <c r="I40" s="14">
        <v>1800</v>
      </c>
      <c r="J40" s="15">
        <f t="shared" si="2"/>
        <v>558</v>
      </c>
      <c r="K40" s="14">
        <v>11538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24">
        <f>SUM(F40:Y40)</f>
        <v>83872</v>
      </c>
    </row>
    <row r="41" spans="1:26" s="7" customFormat="1" ht="15">
      <c r="A41" s="19">
        <v>38</v>
      </c>
      <c r="B41" s="19">
        <v>5674</v>
      </c>
      <c r="C41" s="10" t="s">
        <v>80</v>
      </c>
      <c r="D41" s="19" t="s">
        <v>51</v>
      </c>
      <c r="E41" s="6" t="s">
        <v>88</v>
      </c>
      <c r="F41" s="16">
        <v>62200</v>
      </c>
      <c r="G41" s="12">
        <v>0</v>
      </c>
      <c r="H41" s="13">
        <f t="shared" si="1"/>
        <v>19282</v>
      </c>
      <c r="I41" s="14">
        <v>1800</v>
      </c>
      <c r="J41" s="15">
        <f t="shared" si="2"/>
        <v>558</v>
      </c>
      <c r="K41" s="14">
        <f t="shared" si="5"/>
        <v>11196</v>
      </c>
      <c r="L41" s="15">
        <v>0</v>
      </c>
      <c r="M41" s="14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1">
        <v>0</v>
      </c>
      <c r="X41" s="12">
        <v>0</v>
      </c>
      <c r="Y41" s="12">
        <v>0</v>
      </c>
      <c r="Z41" s="24">
        <f t="shared" si="0"/>
        <v>95036</v>
      </c>
    </row>
    <row r="42" spans="1:26" s="7" customFormat="1" ht="18" customHeight="1">
      <c r="A42" s="19">
        <v>39</v>
      </c>
      <c r="B42" s="19">
        <v>6934</v>
      </c>
      <c r="C42" s="10" t="s">
        <v>100</v>
      </c>
      <c r="D42" s="19" t="s">
        <v>51</v>
      </c>
      <c r="E42" s="6" t="s">
        <v>88</v>
      </c>
      <c r="F42" s="16">
        <v>58600</v>
      </c>
      <c r="G42" s="12">
        <v>0</v>
      </c>
      <c r="H42" s="13">
        <f t="shared" si="1"/>
        <v>18166</v>
      </c>
      <c r="I42" s="14">
        <v>1800</v>
      </c>
      <c r="J42" s="15">
        <f t="shared" si="2"/>
        <v>558</v>
      </c>
      <c r="K42" s="14">
        <f>ROUND(F42*18/100,0)</f>
        <v>10548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24">
        <f>SUM(F42:Y42)</f>
        <v>89672</v>
      </c>
    </row>
    <row r="43" spans="1:26" s="7" customFormat="1" ht="18" customHeight="1">
      <c r="A43" s="19">
        <v>40</v>
      </c>
      <c r="B43" s="19">
        <v>52880</v>
      </c>
      <c r="C43" s="10" t="s">
        <v>55</v>
      </c>
      <c r="D43" s="19" t="s">
        <v>51</v>
      </c>
      <c r="E43" s="6" t="s">
        <v>88</v>
      </c>
      <c r="F43" s="16">
        <v>53600</v>
      </c>
      <c r="G43" s="12">
        <v>0</v>
      </c>
      <c r="H43" s="13">
        <f t="shared" si="1"/>
        <v>16616</v>
      </c>
      <c r="I43" s="14">
        <v>1800</v>
      </c>
      <c r="J43" s="15">
        <f t="shared" si="2"/>
        <v>558</v>
      </c>
      <c r="K43" s="14">
        <f t="shared" si="5"/>
        <v>9648</v>
      </c>
      <c r="L43" s="15">
        <f aca="true" t="shared" si="6" ref="L43:L50">ROUND((F43+G43+H43)*14/100,0)</f>
        <v>9830</v>
      </c>
      <c r="M43" s="14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1">
        <v>0</v>
      </c>
      <c r="X43" s="12">
        <v>0</v>
      </c>
      <c r="Y43" s="12">
        <v>0</v>
      </c>
      <c r="Z43" s="24">
        <f t="shared" si="0"/>
        <v>92052</v>
      </c>
    </row>
    <row r="44" spans="1:26" s="7" customFormat="1" ht="18" customHeight="1">
      <c r="A44" s="19">
        <v>41</v>
      </c>
      <c r="B44" s="8">
        <v>52459</v>
      </c>
      <c r="C44" s="9" t="s">
        <v>56</v>
      </c>
      <c r="D44" s="8" t="s">
        <v>51</v>
      </c>
      <c r="E44" s="6" t="s">
        <v>88</v>
      </c>
      <c r="F44" s="11">
        <v>50500</v>
      </c>
      <c r="G44" s="12">
        <v>0</v>
      </c>
      <c r="H44" s="13">
        <f t="shared" si="1"/>
        <v>15655</v>
      </c>
      <c r="I44" s="14">
        <v>1800</v>
      </c>
      <c r="J44" s="15">
        <f t="shared" si="2"/>
        <v>558</v>
      </c>
      <c r="K44" s="14">
        <v>0</v>
      </c>
      <c r="L44" s="15">
        <f t="shared" si="6"/>
        <v>9262</v>
      </c>
      <c r="M44" s="14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1">
        <v>0</v>
      </c>
      <c r="X44" s="12">
        <v>0</v>
      </c>
      <c r="Y44" s="12">
        <v>0</v>
      </c>
      <c r="Z44" s="24">
        <f t="shared" si="0"/>
        <v>77775</v>
      </c>
    </row>
    <row r="45" spans="1:26" s="7" customFormat="1" ht="18" customHeight="1">
      <c r="A45" s="19">
        <v>42</v>
      </c>
      <c r="B45" s="19">
        <v>44512</v>
      </c>
      <c r="C45" s="10" t="s">
        <v>57</v>
      </c>
      <c r="D45" s="19" t="s">
        <v>51</v>
      </c>
      <c r="E45" s="6" t="s">
        <v>88</v>
      </c>
      <c r="F45" s="16">
        <v>50500</v>
      </c>
      <c r="G45" s="12">
        <v>0</v>
      </c>
      <c r="H45" s="13">
        <f t="shared" si="1"/>
        <v>15655</v>
      </c>
      <c r="I45" s="14">
        <v>1800</v>
      </c>
      <c r="J45" s="15">
        <f t="shared" si="2"/>
        <v>558</v>
      </c>
      <c r="K45" s="14">
        <f t="shared" si="5"/>
        <v>9090</v>
      </c>
      <c r="L45" s="15">
        <f t="shared" si="6"/>
        <v>9262</v>
      </c>
      <c r="M45" s="14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1">
        <v>0</v>
      </c>
      <c r="X45" s="12">
        <v>0</v>
      </c>
      <c r="Y45" s="12">
        <v>0</v>
      </c>
      <c r="Z45" s="24">
        <f t="shared" si="0"/>
        <v>86865</v>
      </c>
    </row>
    <row r="46" spans="1:26" s="7" customFormat="1" ht="18" customHeight="1">
      <c r="A46" s="19">
        <v>43</v>
      </c>
      <c r="B46" s="19">
        <v>48525</v>
      </c>
      <c r="C46" s="10" t="s">
        <v>59</v>
      </c>
      <c r="D46" s="19" t="s">
        <v>51</v>
      </c>
      <c r="E46" s="6" t="s">
        <v>88</v>
      </c>
      <c r="F46" s="16">
        <v>46200</v>
      </c>
      <c r="G46" s="12">
        <v>0</v>
      </c>
      <c r="H46" s="13">
        <f>ROUND((F46)*31/100,0)</f>
        <v>14322</v>
      </c>
      <c r="I46" s="14">
        <v>1800</v>
      </c>
      <c r="J46" s="15">
        <f>ROUND((I46)*31/100,0)</f>
        <v>558</v>
      </c>
      <c r="K46" s="14">
        <f>ROUND(F46*18/100,0)</f>
        <v>8316</v>
      </c>
      <c r="L46" s="15">
        <f>ROUND((F46+G46+H46)*14/100,0)</f>
        <v>8473</v>
      </c>
      <c r="M46" s="14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1">
        <v>0</v>
      </c>
      <c r="X46" s="12">
        <v>0</v>
      </c>
      <c r="Y46" s="12">
        <v>0</v>
      </c>
      <c r="Z46" s="24">
        <f>SUM(F46:Y46)</f>
        <v>79669</v>
      </c>
    </row>
    <row r="47" spans="1:26" s="7" customFormat="1" ht="18" customHeight="1">
      <c r="A47" s="19">
        <v>44</v>
      </c>
      <c r="B47" s="19">
        <v>57906</v>
      </c>
      <c r="C47" s="10" t="s">
        <v>58</v>
      </c>
      <c r="D47" s="19" t="s">
        <v>51</v>
      </c>
      <c r="E47" s="6" t="s">
        <v>88</v>
      </c>
      <c r="F47" s="16">
        <v>42300</v>
      </c>
      <c r="G47" s="12">
        <v>0</v>
      </c>
      <c r="H47" s="13">
        <f t="shared" si="1"/>
        <v>13113</v>
      </c>
      <c r="I47" s="14">
        <v>1800</v>
      </c>
      <c r="J47" s="15">
        <f t="shared" si="2"/>
        <v>558</v>
      </c>
      <c r="K47" s="14">
        <f t="shared" si="5"/>
        <v>7614</v>
      </c>
      <c r="L47" s="15">
        <f t="shared" si="6"/>
        <v>7758</v>
      </c>
      <c r="M47" s="14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1">
        <v>0</v>
      </c>
      <c r="X47" s="12">
        <v>0</v>
      </c>
      <c r="Y47" s="12">
        <v>0</v>
      </c>
      <c r="Z47" s="24">
        <f t="shared" si="0"/>
        <v>73143</v>
      </c>
    </row>
    <row r="48" spans="1:26" s="7" customFormat="1" ht="18" customHeight="1">
      <c r="A48" s="19">
        <v>45</v>
      </c>
      <c r="B48" s="19">
        <v>60551</v>
      </c>
      <c r="C48" s="10" t="s">
        <v>60</v>
      </c>
      <c r="D48" s="19" t="s">
        <v>51</v>
      </c>
      <c r="E48" s="6" t="s">
        <v>88</v>
      </c>
      <c r="F48" s="16">
        <v>42300</v>
      </c>
      <c r="G48" s="12">
        <v>0</v>
      </c>
      <c r="H48" s="13">
        <f t="shared" si="1"/>
        <v>13113</v>
      </c>
      <c r="I48" s="14">
        <v>1800</v>
      </c>
      <c r="J48" s="15">
        <f t="shared" si="2"/>
        <v>558</v>
      </c>
      <c r="K48" s="14">
        <f t="shared" si="5"/>
        <v>7614</v>
      </c>
      <c r="L48" s="15">
        <f t="shared" si="6"/>
        <v>7758</v>
      </c>
      <c r="M48" s="14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1">
        <v>0</v>
      </c>
      <c r="X48" s="12">
        <v>0</v>
      </c>
      <c r="Y48" s="12">
        <v>0</v>
      </c>
      <c r="Z48" s="24">
        <f t="shared" si="0"/>
        <v>73143</v>
      </c>
    </row>
    <row r="49" spans="1:26" s="7" customFormat="1" ht="18" customHeight="1">
      <c r="A49" s="19">
        <v>46</v>
      </c>
      <c r="B49" s="19">
        <v>57931</v>
      </c>
      <c r="C49" s="10" t="s">
        <v>78</v>
      </c>
      <c r="D49" s="19" t="s">
        <v>51</v>
      </c>
      <c r="E49" s="6" t="s">
        <v>88</v>
      </c>
      <c r="F49" s="16">
        <v>42300</v>
      </c>
      <c r="G49" s="12">
        <v>0</v>
      </c>
      <c r="H49" s="13">
        <f t="shared" si="1"/>
        <v>13113</v>
      </c>
      <c r="I49" s="14">
        <v>1800</v>
      </c>
      <c r="J49" s="15">
        <f t="shared" si="2"/>
        <v>558</v>
      </c>
      <c r="K49" s="14">
        <v>0</v>
      </c>
      <c r="L49" s="15">
        <f t="shared" si="6"/>
        <v>7758</v>
      </c>
      <c r="M49" s="14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1">
        <v>0</v>
      </c>
      <c r="X49" s="12">
        <v>0</v>
      </c>
      <c r="Y49" s="12">
        <v>0</v>
      </c>
      <c r="Z49" s="24">
        <f t="shared" si="0"/>
        <v>65529</v>
      </c>
    </row>
    <row r="50" spans="1:26" s="7" customFormat="1" ht="18" customHeight="1">
      <c r="A50" s="19">
        <v>47</v>
      </c>
      <c r="B50" s="19">
        <v>58391</v>
      </c>
      <c r="C50" s="10" t="s">
        <v>99</v>
      </c>
      <c r="D50" s="19" t="s">
        <v>51</v>
      </c>
      <c r="E50" s="6" t="s">
        <v>88</v>
      </c>
      <c r="F50" s="16">
        <v>42300</v>
      </c>
      <c r="G50" s="12">
        <v>0</v>
      </c>
      <c r="H50" s="13">
        <f t="shared" si="1"/>
        <v>13113</v>
      </c>
      <c r="I50" s="14">
        <v>1800</v>
      </c>
      <c r="J50" s="15">
        <f t="shared" si="2"/>
        <v>558</v>
      </c>
      <c r="K50" s="14">
        <f t="shared" si="5"/>
        <v>7614</v>
      </c>
      <c r="L50" s="15">
        <f t="shared" si="6"/>
        <v>7758</v>
      </c>
      <c r="M50" s="14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1">
        <v>0</v>
      </c>
      <c r="X50" s="12">
        <v>0</v>
      </c>
      <c r="Y50" s="12">
        <v>0</v>
      </c>
      <c r="Z50" s="24">
        <f t="shared" si="0"/>
        <v>73143</v>
      </c>
    </row>
    <row r="51" spans="1:26" s="7" customFormat="1" ht="18" customHeight="1">
      <c r="A51" s="19">
        <v>48</v>
      </c>
      <c r="B51" s="8">
        <v>21802</v>
      </c>
      <c r="C51" s="9" t="s">
        <v>61</v>
      </c>
      <c r="D51" s="8" t="s">
        <v>62</v>
      </c>
      <c r="E51" s="6" t="s">
        <v>88</v>
      </c>
      <c r="F51" s="11">
        <v>74300</v>
      </c>
      <c r="G51" s="12">
        <v>0</v>
      </c>
      <c r="H51" s="13">
        <f t="shared" si="1"/>
        <v>23033</v>
      </c>
      <c r="I51" s="14">
        <v>1800</v>
      </c>
      <c r="J51" s="15">
        <f t="shared" si="2"/>
        <v>558</v>
      </c>
      <c r="K51" s="14">
        <f t="shared" si="5"/>
        <v>13374</v>
      </c>
      <c r="L51" s="14">
        <v>0</v>
      </c>
      <c r="M51" s="14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1">
        <v>0</v>
      </c>
      <c r="X51" s="12">
        <v>0</v>
      </c>
      <c r="Y51" s="12">
        <v>0</v>
      </c>
      <c r="Z51" s="24">
        <f t="shared" si="0"/>
        <v>113065</v>
      </c>
    </row>
    <row r="52" spans="1:26" s="7" customFormat="1" ht="18" customHeight="1">
      <c r="A52" s="19">
        <v>49</v>
      </c>
      <c r="B52" s="19">
        <v>5545</v>
      </c>
      <c r="C52" s="10" t="s">
        <v>63</v>
      </c>
      <c r="D52" s="19" t="s">
        <v>64</v>
      </c>
      <c r="E52" s="6" t="s">
        <v>88</v>
      </c>
      <c r="F52" s="16">
        <v>50500</v>
      </c>
      <c r="G52" s="12">
        <v>0</v>
      </c>
      <c r="H52" s="13">
        <f t="shared" si="1"/>
        <v>15655</v>
      </c>
      <c r="I52" s="14">
        <v>1800</v>
      </c>
      <c r="J52" s="15">
        <f t="shared" si="2"/>
        <v>558</v>
      </c>
      <c r="K52" s="14">
        <v>0</v>
      </c>
      <c r="L52" s="15">
        <v>0</v>
      </c>
      <c r="M52" s="14">
        <v>0</v>
      </c>
      <c r="N52" s="12">
        <v>700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1">
        <v>0</v>
      </c>
      <c r="X52" s="12">
        <v>0</v>
      </c>
      <c r="Y52" s="12">
        <v>0</v>
      </c>
      <c r="Z52" s="24">
        <f t="shared" si="0"/>
        <v>69213</v>
      </c>
    </row>
    <row r="53" spans="1:26" s="7" customFormat="1" ht="18" customHeight="1">
      <c r="A53" s="19">
        <v>50</v>
      </c>
      <c r="B53" s="19">
        <v>82607</v>
      </c>
      <c r="C53" s="10" t="s">
        <v>86</v>
      </c>
      <c r="D53" s="19" t="s">
        <v>87</v>
      </c>
      <c r="E53" s="6" t="s">
        <v>88</v>
      </c>
      <c r="F53" s="16">
        <v>26300</v>
      </c>
      <c r="G53" s="12">
        <v>0</v>
      </c>
      <c r="H53" s="13">
        <f t="shared" si="1"/>
        <v>8153</v>
      </c>
      <c r="I53" s="14">
        <v>1800</v>
      </c>
      <c r="J53" s="15">
        <f t="shared" si="2"/>
        <v>558</v>
      </c>
      <c r="K53" s="14">
        <f t="shared" si="5"/>
        <v>4734</v>
      </c>
      <c r="L53" s="15">
        <f>ROUND((F53+G53+H53)*14/100,0)</f>
        <v>4823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24">
        <f t="shared" si="0"/>
        <v>46368</v>
      </c>
    </row>
    <row r="54" spans="1:26" s="7" customFormat="1" ht="15">
      <c r="A54" s="19">
        <v>51</v>
      </c>
      <c r="B54" s="19">
        <v>83660</v>
      </c>
      <c r="C54" s="10" t="s">
        <v>75</v>
      </c>
      <c r="D54" s="19" t="s">
        <v>76</v>
      </c>
      <c r="E54" s="6" t="s">
        <v>88</v>
      </c>
      <c r="F54" s="16">
        <v>20500</v>
      </c>
      <c r="G54" s="12">
        <v>0</v>
      </c>
      <c r="H54" s="13">
        <f t="shared" si="1"/>
        <v>6355</v>
      </c>
      <c r="I54" s="14">
        <v>900</v>
      </c>
      <c r="J54" s="15">
        <f t="shared" si="2"/>
        <v>279</v>
      </c>
      <c r="K54" s="14">
        <v>0</v>
      </c>
      <c r="L54" s="15">
        <f>ROUND((F54+G54+H54)*14/100,0)</f>
        <v>3760</v>
      </c>
      <c r="M54" s="14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1">
        <v>0</v>
      </c>
      <c r="X54" s="12">
        <v>0</v>
      </c>
      <c r="Y54" s="12">
        <v>0</v>
      </c>
      <c r="Z54" s="24">
        <f t="shared" si="0"/>
        <v>31794</v>
      </c>
    </row>
    <row r="55" spans="1:26" s="7" customFormat="1" ht="18" customHeight="1">
      <c r="A55" s="19">
        <v>52</v>
      </c>
      <c r="B55" s="19">
        <v>21887</v>
      </c>
      <c r="C55" s="10" t="s">
        <v>71</v>
      </c>
      <c r="D55" s="19" t="s">
        <v>69</v>
      </c>
      <c r="E55" s="6" t="s">
        <v>88</v>
      </c>
      <c r="F55" s="16">
        <v>39800</v>
      </c>
      <c r="G55" s="12">
        <v>0</v>
      </c>
      <c r="H55" s="13">
        <f t="shared" si="1"/>
        <v>12338</v>
      </c>
      <c r="I55" s="16">
        <v>1800</v>
      </c>
      <c r="J55" s="15">
        <f t="shared" si="2"/>
        <v>558</v>
      </c>
      <c r="K55" s="14">
        <f>ROUND(F55*18/100,0)</f>
        <v>7164</v>
      </c>
      <c r="L55" s="16">
        <v>0</v>
      </c>
      <c r="M55" s="14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1">
        <v>0</v>
      </c>
      <c r="X55" s="12">
        <v>0</v>
      </c>
      <c r="Y55" s="12">
        <v>0</v>
      </c>
      <c r="Z55" s="24">
        <f>SUM(F55:Y55)</f>
        <v>61660</v>
      </c>
    </row>
    <row r="56" spans="1:26" s="7" customFormat="1" ht="18" customHeight="1">
      <c r="A56" s="19">
        <v>53</v>
      </c>
      <c r="B56" s="19">
        <v>21893</v>
      </c>
      <c r="C56" s="10" t="s">
        <v>65</v>
      </c>
      <c r="D56" s="19" t="s">
        <v>66</v>
      </c>
      <c r="E56" s="6" t="s">
        <v>88</v>
      </c>
      <c r="F56" s="16">
        <v>38600</v>
      </c>
      <c r="G56" s="12">
        <v>0</v>
      </c>
      <c r="H56" s="13">
        <f t="shared" si="1"/>
        <v>11966</v>
      </c>
      <c r="I56" s="16">
        <v>1800</v>
      </c>
      <c r="J56" s="15">
        <f t="shared" si="2"/>
        <v>558</v>
      </c>
      <c r="K56" s="14">
        <f>ROUND(F56*18/100,0)</f>
        <v>6948</v>
      </c>
      <c r="L56" s="16">
        <v>0</v>
      </c>
      <c r="M56" s="14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1">
        <v>0</v>
      </c>
      <c r="X56" s="12">
        <v>0</v>
      </c>
      <c r="Y56" s="12">
        <v>0</v>
      </c>
      <c r="Z56" s="24">
        <f t="shared" si="0"/>
        <v>59872</v>
      </c>
    </row>
    <row r="57" spans="1:26" s="7" customFormat="1" ht="18" customHeight="1">
      <c r="A57" s="19">
        <v>54</v>
      </c>
      <c r="B57" s="19">
        <v>21879</v>
      </c>
      <c r="C57" s="10" t="s">
        <v>67</v>
      </c>
      <c r="D57" s="19" t="s">
        <v>66</v>
      </c>
      <c r="E57" s="6" t="s">
        <v>88</v>
      </c>
      <c r="F57" s="16">
        <v>38600</v>
      </c>
      <c r="G57" s="12">
        <v>0</v>
      </c>
      <c r="H57" s="13">
        <f t="shared" si="1"/>
        <v>11966</v>
      </c>
      <c r="I57" s="16">
        <v>1800</v>
      </c>
      <c r="J57" s="15">
        <f t="shared" si="2"/>
        <v>558</v>
      </c>
      <c r="K57" s="16">
        <v>0</v>
      </c>
      <c r="L57" s="16">
        <v>0</v>
      </c>
      <c r="M57" s="14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1">
        <v>0</v>
      </c>
      <c r="X57" s="12">
        <v>0</v>
      </c>
      <c r="Y57" s="12">
        <v>0</v>
      </c>
      <c r="Z57" s="24">
        <f t="shared" si="0"/>
        <v>52924</v>
      </c>
    </row>
    <row r="58" spans="1:26" s="7" customFormat="1" ht="15">
      <c r="A58" s="19">
        <v>55</v>
      </c>
      <c r="B58" s="19">
        <v>21965</v>
      </c>
      <c r="C58" s="10" t="s">
        <v>83</v>
      </c>
      <c r="D58" s="19" t="s">
        <v>81</v>
      </c>
      <c r="E58" s="6" t="s">
        <v>88</v>
      </c>
      <c r="F58" s="13">
        <v>38600</v>
      </c>
      <c r="G58" s="12">
        <v>0</v>
      </c>
      <c r="H58" s="13">
        <f t="shared" si="1"/>
        <v>11966</v>
      </c>
      <c r="I58" s="16">
        <v>1800</v>
      </c>
      <c r="J58" s="15">
        <f t="shared" si="2"/>
        <v>558</v>
      </c>
      <c r="K58" s="14">
        <f>ROUND(F58*18/100,0)</f>
        <v>6948</v>
      </c>
      <c r="L58" s="15">
        <v>0</v>
      </c>
      <c r="M58" s="14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1">
        <v>0</v>
      </c>
      <c r="X58" s="12">
        <v>0</v>
      </c>
      <c r="Y58" s="12">
        <v>0</v>
      </c>
      <c r="Z58" s="24">
        <f>SUM(F58:Y58)</f>
        <v>59872</v>
      </c>
    </row>
    <row r="59" spans="1:26" s="7" customFormat="1" ht="18" customHeight="1">
      <c r="A59" s="19">
        <v>56</v>
      </c>
      <c r="B59" s="19">
        <v>21889</v>
      </c>
      <c r="C59" s="10" t="s">
        <v>68</v>
      </c>
      <c r="D59" s="19" t="s">
        <v>69</v>
      </c>
      <c r="E59" s="6" t="s">
        <v>88</v>
      </c>
      <c r="F59" s="16">
        <v>37200</v>
      </c>
      <c r="G59" s="12">
        <v>0</v>
      </c>
      <c r="H59" s="13">
        <f t="shared" si="1"/>
        <v>11532</v>
      </c>
      <c r="I59" s="16">
        <v>1800</v>
      </c>
      <c r="J59" s="15">
        <f t="shared" si="2"/>
        <v>558</v>
      </c>
      <c r="K59" s="14">
        <f>ROUND(F59*18/100,0)</f>
        <v>6696</v>
      </c>
      <c r="L59" s="16">
        <v>0</v>
      </c>
      <c r="M59" s="14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1">
        <v>0</v>
      </c>
      <c r="X59" s="12">
        <v>0</v>
      </c>
      <c r="Y59" s="12">
        <v>0</v>
      </c>
      <c r="Z59" s="24">
        <f t="shared" si="0"/>
        <v>57786</v>
      </c>
    </row>
    <row r="60" spans="1:26" s="7" customFormat="1" ht="18" customHeight="1">
      <c r="A60" s="19">
        <v>57</v>
      </c>
      <c r="B60" s="19">
        <v>21886</v>
      </c>
      <c r="C60" s="10" t="s">
        <v>70</v>
      </c>
      <c r="D60" s="19" t="s">
        <v>69</v>
      </c>
      <c r="E60" s="6" t="s">
        <v>88</v>
      </c>
      <c r="F60" s="16">
        <v>37200</v>
      </c>
      <c r="G60" s="12">
        <v>0</v>
      </c>
      <c r="H60" s="13">
        <f t="shared" si="1"/>
        <v>11532</v>
      </c>
      <c r="I60" s="16">
        <v>1800</v>
      </c>
      <c r="J60" s="15">
        <f t="shared" si="2"/>
        <v>558</v>
      </c>
      <c r="K60" s="14">
        <f>ROUND(F60*18/100,0)</f>
        <v>6696</v>
      </c>
      <c r="L60" s="16">
        <v>0</v>
      </c>
      <c r="M60" s="14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1">
        <v>0</v>
      </c>
      <c r="X60" s="12">
        <v>0</v>
      </c>
      <c r="Y60" s="12">
        <v>0</v>
      </c>
      <c r="Z60" s="24">
        <f t="shared" si="0"/>
        <v>57786</v>
      </c>
    </row>
    <row r="61" spans="1:26" s="7" customFormat="1" ht="18" customHeight="1">
      <c r="A61" s="19">
        <v>58</v>
      </c>
      <c r="B61" s="19">
        <v>21795</v>
      </c>
      <c r="C61" s="10" t="s">
        <v>101</v>
      </c>
      <c r="D61" s="19" t="s">
        <v>69</v>
      </c>
      <c r="E61" s="6" t="s">
        <v>88</v>
      </c>
      <c r="F61" s="16">
        <v>35000</v>
      </c>
      <c r="G61" s="12">
        <v>0</v>
      </c>
      <c r="H61" s="13">
        <f t="shared" si="1"/>
        <v>10850</v>
      </c>
      <c r="I61" s="16">
        <v>1800</v>
      </c>
      <c r="J61" s="15">
        <f t="shared" si="2"/>
        <v>558</v>
      </c>
      <c r="K61" s="14">
        <f>ROUND(F61*18/100,0)</f>
        <v>6300</v>
      </c>
      <c r="L61" s="16">
        <v>0</v>
      </c>
      <c r="M61" s="14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1">
        <v>0</v>
      </c>
      <c r="X61" s="12">
        <v>0</v>
      </c>
      <c r="Y61" s="12">
        <v>0</v>
      </c>
      <c r="Z61" s="24">
        <f>SUM(F61:Y61)</f>
        <v>54508</v>
      </c>
    </row>
    <row r="62" spans="1:26" s="7" customFormat="1" ht="18" customHeight="1">
      <c r="A62" s="19">
        <v>59</v>
      </c>
      <c r="B62" s="19">
        <v>21890</v>
      </c>
      <c r="C62" s="10" t="s">
        <v>72</v>
      </c>
      <c r="D62" s="19" t="s">
        <v>69</v>
      </c>
      <c r="E62" s="6" t="s">
        <v>88</v>
      </c>
      <c r="F62" s="16">
        <v>34000</v>
      </c>
      <c r="G62" s="12">
        <v>0</v>
      </c>
      <c r="H62" s="13">
        <f t="shared" si="1"/>
        <v>10540</v>
      </c>
      <c r="I62" s="16">
        <v>1800</v>
      </c>
      <c r="J62" s="15">
        <f t="shared" si="2"/>
        <v>558</v>
      </c>
      <c r="K62" s="14">
        <f>ROUND(F62*18/100,0)</f>
        <v>6120</v>
      </c>
      <c r="L62" s="16">
        <v>0</v>
      </c>
      <c r="M62" s="14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1">
        <v>0</v>
      </c>
      <c r="X62" s="12">
        <v>0</v>
      </c>
      <c r="Y62" s="12">
        <v>0</v>
      </c>
      <c r="Z62" s="24">
        <f t="shared" si="0"/>
        <v>53018</v>
      </c>
    </row>
    <row r="63" spans="1:26" s="22" customFormat="1" ht="15">
      <c r="A63" s="29" t="s">
        <v>73</v>
      </c>
      <c r="B63" s="30"/>
      <c r="C63" s="31"/>
      <c r="D63" s="25"/>
      <c r="E63" s="20"/>
      <c r="F63" s="21">
        <f>SUM(F4:F62)</f>
        <v>3409817</v>
      </c>
      <c r="G63" s="21">
        <f aca="true" t="shared" si="7" ref="G63:Z63">SUM(G4:G62)</f>
        <v>0</v>
      </c>
      <c r="H63" s="21">
        <f t="shared" si="7"/>
        <v>1057043</v>
      </c>
      <c r="I63" s="21">
        <f t="shared" si="7"/>
        <v>117900</v>
      </c>
      <c r="J63" s="21">
        <f t="shared" si="7"/>
        <v>36549</v>
      </c>
      <c r="K63" s="21">
        <f t="shared" si="7"/>
        <v>501678</v>
      </c>
      <c r="L63" s="21">
        <f t="shared" si="7"/>
        <v>270332</v>
      </c>
      <c r="M63" s="21">
        <f t="shared" si="7"/>
        <v>7210</v>
      </c>
      <c r="N63" s="21">
        <f t="shared" si="7"/>
        <v>700</v>
      </c>
      <c r="O63" s="21">
        <f t="shared" si="7"/>
        <v>0</v>
      </c>
      <c r="P63" s="21">
        <f t="shared" si="7"/>
        <v>0</v>
      </c>
      <c r="Q63" s="21">
        <f t="shared" si="7"/>
        <v>0</v>
      </c>
      <c r="R63" s="21">
        <f t="shared" si="7"/>
        <v>0</v>
      </c>
      <c r="S63" s="21">
        <f t="shared" si="7"/>
        <v>0</v>
      </c>
      <c r="T63" s="21">
        <f t="shared" si="7"/>
        <v>0</v>
      </c>
      <c r="U63" s="21">
        <f t="shared" si="7"/>
        <v>0</v>
      </c>
      <c r="V63" s="21">
        <f t="shared" si="7"/>
        <v>0</v>
      </c>
      <c r="W63" s="21">
        <f t="shared" si="7"/>
        <v>0</v>
      </c>
      <c r="X63" s="21">
        <f t="shared" si="7"/>
        <v>0</v>
      </c>
      <c r="Y63" s="21">
        <f t="shared" si="7"/>
        <v>0</v>
      </c>
      <c r="Z63" s="21">
        <f t="shared" si="7"/>
        <v>5401229</v>
      </c>
    </row>
  </sheetData>
  <sheetProtection/>
  <mergeCells count="2">
    <mergeCell ref="A63:C63"/>
    <mergeCell ref="A1:Z1"/>
  </mergeCells>
  <printOptions/>
  <pageMargins left="0.25" right="0.25" top="0.17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2021-12-17T07:46:29Z</dcterms:modified>
  <cp:category/>
  <cp:version/>
  <cp:contentType/>
  <cp:contentStatus/>
</cp:coreProperties>
</file>